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TOVÁBBADOTT TÁMOGATÁSOK\_2019_ÉV_MŰHELYTÁMOGATÁS_KSF_TERHÉRE\Elszámolás_nyomtatványok\"/>
    </mc:Choice>
  </mc:AlternateContent>
  <xr:revisionPtr revIDLastSave="0" documentId="13_ncr:1_{29AFCEBF-C080-41FF-BDEC-B238A79838E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8" i="1" l="1"/>
  <c r="R54" i="1" l="1"/>
  <c r="R50" i="1"/>
  <c r="R22" i="1"/>
  <c r="S22" i="1" s="1"/>
  <c r="R18" i="1"/>
  <c r="R14" i="1"/>
  <c r="S54" i="1"/>
  <c r="S52" i="1"/>
  <c r="S20" i="1"/>
  <c r="S14" i="1"/>
  <c r="S18" i="1"/>
  <c r="S50" i="1"/>
  <c r="S56" i="1"/>
  <c r="S16" i="1"/>
  <c r="Q58" i="1"/>
  <c r="P58" i="1"/>
  <c r="S35" i="1" l="1"/>
  <c r="R58" i="1"/>
</calcChain>
</file>

<file path=xl/sharedStrings.xml><?xml version="1.0" encoding="utf-8"?>
<sst xmlns="http://schemas.openxmlformats.org/spreadsheetml/2006/main" count="110" uniqueCount="101">
  <si>
    <t>Összesített elszámolási táblázat</t>
  </si>
  <si>
    <t>A</t>
  </si>
  <si>
    <t>B</t>
  </si>
  <si>
    <t>C</t>
  </si>
  <si>
    <t>D</t>
  </si>
  <si>
    <t>1.</t>
  </si>
  <si>
    <t>2.</t>
  </si>
  <si>
    <t>3.</t>
  </si>
  <si>
    <t>4.</t>
  </si>
  <si>
    <t>Kedvezményezet neve:</t>
  </si>
  <si>
    <t>Az elszámolás összeállítójának a neve, telefonszáma, e-mail címe:</t>
  </si>
  <si>
    <t>Szerződés összege: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</si>
  <si>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</si>
  <si>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</si>
  <si>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</si>
  <si>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</si>
  <si>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</si>
  <si>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</si>
  <si>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</si>
  <si>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</si>
  <si>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</si>
  <si>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</si>
  <si>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</si>
  <si>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</si>
  <si>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</si>
  <si>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</si>
  <si>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</si>
  <si>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</si>
  <si>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</si>
  <si>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</si>
  <si>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</si>
  <si>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</si>
  <si>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</si>
  <si>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</si>
  <si>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4.1</t>
  </si>
  <si>
    <t>4.2</t>
  </si>
  <si>
    <t>6.1</t>
  </si>
  <si>
    <t>9.1</t>
  </si>
  <si>
    <t>9.2</t>
  </si>
  <si>
    <t>10.1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</si>
  <si>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</si>
  <si>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</si>
  <si>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</si>
  <si>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</si>
  <si>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</si>
  <si>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</si>
  <si>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</si>
  <si>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</si>
  <si>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</si>
  <si>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</si>
  <si>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</si>
  <si>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</si>
  <si>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</si>
  <si>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</si>
  <si>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</si>
  <si>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</si>
  <si>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</si>
  <si>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a képvieseletre jogosult személy aláírása</t>
  </si>
  <si>
    <t>Szellemi tevékenység költségei, szakértői, előadói díjak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</si>
  <si>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</si>
  <si>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</si>
  <si>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</si>
  <si>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Eltérés összege//
%-a</t>
  </si>
  <si>
    <t>MINTA TAGSZERVEZET</t>
  </si>
  <si>
    <t>Könyvelő Mária, 1/111-1111, mari@mari.hu</t>
  </si>
  <si>
    <t>Korcsolyacipő</t>
  </si>
  <si>
    <t>1234567/Ft</t>
  </si>
  <si>
    <t>Koribolt Kft.</t>
  </si>
  <si>
    <t>12345678-2-11</t>
  </si>
  <si>
    <t>1234/JÉG</t>
  </si>
  <si>
    <t>számla</t>
  </si>
  <si>
    <t>Jégbérleti díj október hónap</t>
  </si>
  <si>
    <t>Jégpálya Kft.</t>
  </si>
  <si>
    <t>11111/EUR</t>
  </si>
  <si>
    <t>Berg AG</t>
  </si>
  <si>
    <t>1212121212</t>
  </si>
  <si>
    <t>Nevezési díj</t>
  </si>
  <si>
    <t>Versenyszervező Egyesület</t>
  </si>
  <si>
    <t>11111111-1-11</t>
  </si>
  <si>
    <t>1111111</t>
  </si>
  <si>
    <t>Sportruházat</t>
  </si>
  <si>
    <t>99999999-1-11</t>
  </si>
  <si>
    <t>11111111-2-11</t>
  </si>
  <si>
    <t>Sportruházati Zrt.</t>
  </si>
  <si>
    <t>Szállás költség Ausztria verseny 200 EUR 306,14Ft/EUR</t>
  </si>
  <si>
    <t>Minta egyesület képviselőjének aláírása</t>
  </si>
  <si>
    <t>Mintaegyesület pecsétje</t>
  </si>
  <si>
    <t>2018.09.12</t>
  </si>
  <si>
    <t>2018.10.01</t>
  </si>
  <si>
    <t>2018.10.30</t>
  </si>
  <si>
    <t>456789/11/18</t>
  </si>
  <si>
    <t>2018.11.30</t>
  </si>
  <si>
    <t>Szállás költség Csizmadia Kupa</t>
  </si>
  <si>
    <t>Szálloda Kft.</t>
  </si>
  <si>
    <t>88888888-2-11</t>
  </si>
  <si>
    <t>2018.08.31</t>
  </si>
  <si>
    <t>2018.09.15</t>
  </si>
  <si>
    <t>2019.09.12</t>
  </si>
  <si>
    <t>2019.10.01</t>
  </si>
  <si>
    <r>
      <t xml:space="preserve">Bűntetőjogi felelősségem tudatában kijelentem, hogy a fent felsorolt bizonylatok hitelesek és elszámolásukra csak az Emberi Erőforrások Minisztériuma felé, az </t>
    </r>
    <r>
      <rPr>
        <sz val="13"/>
        <color rgb="FFFF0000"/>
        <rFont val="Times New Roman"/>
        <family val="1"/>
        <charset val="238"/>
      </rPr>
      <t>MOKSZ2526/2019 MINTA</t>
    </r>
    <r>
      <rPr>
        <sz val="13"/>
        <color theme="1"/>
        <rFont val="Times New Roman"/>
        <family val="1"/>
        <charset val="238"/>
      </rPr>
      <t xml:space="preserve"> Iktatószámú szerződéssel kapcsolatban került sor. Kijelentem, hogy a támogatásként elszámolt fenti összeg felhasználására a támogatási szerződésben foglaltaknak megfelelően került sor. Kijelentem, hogy a csatolt bizonylatok másolatai az eredeteivel  mindenben megegyeznek.</t>
    </r>
  </si>
  <si>
    <t>Az elszámolás kelte: 2020. január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</si>
</sst>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0" fillId="0" borderId="6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2571749</xdr:colOff>
      <xdr:row>40</xdr:row>
      <xdr:rowOff>0</xdr:rowOff>
    </xdr:from>
    <xdr:to>
      <xdr:col>10</xdr:col>
      <xdr:colOff>190499</xdr:colOff>
      <xdr:row>43</xdr:row>
      <xdr:rowOff>111125</xdr:rowOff>
    </xdr:to>
    <xdr:sp macro="" textlink="">
      <xdr:nvSpPr>
        <xdr:cNvPr id="5" name="Ellipszis 4">
          <a:extLst>
            <a:ext uri="{FF2B5EF4-FFF2-40B4-BE49-F238E27FC236}">
              <a16:creationId xmlns:a16="http://schemas.microsoft.com/office/drawing/2014/main" id="{9CBE4302-7D17-4921-95C8-0A849BE433C0}"/>
            </a:ext>
          </a:extLst>
        </xdr:cNvPr>
        <xdr:cNvSpPr/>
      </xdr:nvSpPr>
      <xdr:spPr>
        <a:xfrm>
          <a:off x="10429874" y="11064875"/>
          <a:ext cx="3127375" cy="10477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11</xdr:col>
      <xdr:colOff>47625</xdr:colOff>
      <xdr:row>41</xdr:row>
      <xdr:rowOff>158750</xdr:rowOff>
    </xdr:from>
    <xdr:to>
      <xdr:col>11</xdr:col>
      <xdr:colOff>1714500</xdr:colOff>
      <xdr:row>43</xdr:row>
      <xdr:rowOff>127000</xdr:rowOff>
    </xdr:to>
    <xdr:sp macro="" textlink="">
      <xdr:nvSpPr>
        <xdr:cNvPr id="6" name="Ellipszis 5">
          <a:extLst>
            <a:ext uri="{FF2B5EF4-FFF2-40B4-BE49-F238E27FC236}">
              <a16:creationId xmlns:a16="http://schemas.microsoft.com/office/drawing/2014/main" id="{B9008B25-E04D-4FDA-AFD4-34AE298C59B0}"/>
            </a:ext>
          </a:extLst>
        </xdr:cNvPr>
        <xdr:cNvSpPr/>
      </xdr:nvSpPr>
      <xdr:spPr>
        <a:xfrm>
          <a:off x="15478125" y="11445875"/>
          <a:ext cx="1666875" cy="6826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14</xdr:col>
      <xdr:colOff>984250</xdr:colOff>
      <xdr:row>17</xdr:row>
      <xdr:rowOff>508000</xdr:rowOff>
    </xdr:from>
    <xdr:to>
      <xdr:col>16</xdr:col>
      <xdr:colOff>428626</xdr:colOff>
      <xdr:row>30</xdr:row>
      <xdr:rowOff>158751</xdr:rowOff>
    </xdr:to>
    <xdr:sp macro="" textlink="">
      <xdr:nvSpPr>
        <xdr:cNvPr id="7" name="Ellipszis 6">
          <a:extLst>
            <a:ext uri="{FF2B5EF4-FFF2-40B4-BE49-F238E27FC236}">
              <a16:creationId xmlns:a16="http://schemas.microsoft.com/office/drawing/2014/main" id="{BE1F3505-2BBE-4BD6-BA33-DEAA36F7D399}"/>
            </a:ext>
          </a:extLst>
        </xdr:cNvPr>
        <xdr:cNvSpPr/>
      </xdr:nvSpPr>
      <xdr:spPr>
        <a:xfrm>
          <a:off x="20843875" y="5842000"/>
          <a:ext cx="1952626" cy="292100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47625</xdr:colOff>
      <xdr:row>13</xdr:row>
      <xdr:rowOff>63500</xdr:rowOff>
    </xdr:to>
    <xdr:sp macro="" textlink="">
      <xdr:nvSpPr>
        <xdr:cNvPr id="8" name="Ellipszis 7">
          <a:extLst>
            <a:ext uri="{FF2B5EF4-FFF2-40B4-BE49-F238E27FC236}">
              <a16:creationId xmlns:a16="http://schemas.microsoft.com/office/drawing/2014/main" id="{84EE8C5E-A8C1-4FBB-BD20-74C00AD42E39}"/>
            </a:ext>
          </a:extLst>
        </xdr:cNvPr>
        <xdr:cNvSpPr/>
      </xdr:nvSpPr>
      <xdr:spPr>
        <a:xfrm>
          <a:off x="17256125" y="2857500"/>
          <a:ext cx="1174750" cy="16192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825500</xdr:colOff>
      <xdr:row>68</xdr:row>
      <xdr:rowOff>15875</xdr:rowOff>
    </xdr:from>
    <xdr:to>
      <xdr:col>3</xdr:col>
      <xdr:colOff>47625</xdr:colOff>
      <xdr:row>70</xdr:row>
      <xdr:rowOff>142875</xdr:rowOff>
    </xdr:to>
    <xdr:sp macro="" textlink="">
      <xdr:nvSpPr>
        <xdr:cNvPr id="9" name="Ellipszis 8">
          <a:extLst>
            <a:ext uri="{FF2B5EF4-FFF2-40B4-BE49-F238E27FC236}">
              <a16:creationId xmlns:a16="http://schemas.microsoft.com/office/drawing/2014/main" id="{0B3F0A39-AE6E-494D-A625-F44A7B7766E6}"/>
            </a:ext>
          </a:extLst>
        </xdr:cNvPr>
        <xdr:cNvSpPr/>
      </xdr:nvSpPr>
      <xdr:spPr>
        <a:xfrm>
          <a:off x="1238250" y="17780000"/>
          <a:ext cx="1555750" cy="7778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10</xdr:col>
      <xdr:colOff>1666875</xdr:colOff>
      <xdr:row>68</xdr:row>
      <xdr:rowOff>349250</xdr:rowOff>
    </xdr:from>
    <xdr:to>
      <xdr:col>12</xdr:col>
      <xdr:colOff>1016000</xdr:colOff>
      <xdr:row>73</xdr:row>
      <xdr:rowOff>158750</xdr:rowOff>
    </xdr:to>
    <xdr:sp macro="" textlink="">
      <xdr:nvSpPr>
        <xdr:cNvPr id="10" name="Ellipszis 9">
          <a:extLst>
            <a:ext uri="{FF2B5EF4-FFF2-40B4-BE49-F238E27FC236}">
              <a16:creationId xmlns:a16="http://schemas.microsoft.com/office/drawing/2014/main" id="{DA61E230-D9D4-40D7-B3E9-C1873FA0E646}"/>
            </a:ext>
          </a:extLst>
        </xdr:cNvPr>
        <xdr:cNvSpPr/>
      </xdr:nvSpPr>
      <xdr:spPr>
        <a:xfrm>
          <a:off x="15033625" y="18113375"/>
          <a:ext cx="3238500" cy="11747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11</xdr:col>
      <xdr:colOff>714375</xdr:colOff>
      <xdr:row>3</xdr:row>
      <xdr:rowOff>285749</xdr:rowOff>
    </xdr:from>
    <xdr:to>
      <xdr:col>12</xdr:col>
      <xdr:colOff>904875</xdr:colOff>
      <xdr:row>8</xdr:row>
      <xdr:rowOff>47624</xdr:rowOff>
    </xdr:to>
    <xdr:sp macro="" textlink="">
      <xdr:nvSpPr>
        <xdr:cNvPr id="15" name="Beszédbuborék: lekerekített sarkú téglalap 14">
          <a:extLst>
            <a:ext uri="{FF2B5EF4-FFF2-40B4-BE49-F238E27FC236}">
              <a16:creationId xmlns:a16="http://schemas.microsoft.com/office/drawing/2014/main" id="{D4DF2FDA-ED57-4816-B500-FEB907084199}"/>
            </a:ext>
          </a:extLst>
        </xdr:cNvPr>
        <xdr:cNvSpPr/>
      </xdr:nvSpPr>
      <xdr:spPr>
        <a:xfrm>
          <a:off x="16144875" y="777874"/>
          <a:ext cx="2016125" cy="1508125"/>
        </a:xfrm>
        <a:prstGeom prst="wedgeRoundRectCallout">
          <a:avLst>
            <a:gd name="adj1" fmla="val 9429"/>
            <a:gd name="adj2" fmla="val 1144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/>
            <a:t>A pénzügyi</a:t>
          </a:r>
          <a:r>
            <a:rPr lang="hu-HU" sz="1400" baseline="0"/>
            <a:t> teljesítés a bankkivonat vagy a pénztárbizonylat dátuma, több tétel esetén a legkésőbbi dátum.</a:t>
          </a:r>
          <a:endParaRPr lang="hu-HU" sz="1400"/>
        </a:p>
      </xdr:txBody>
    </xdr:sp>
    <xdr:clientData/>
  </xdr:twoCellAnchor>
  <xdr:twoCellAnchor>
    <xdr:from>
      <xdr:col>19</xdr:col>
      <xdr:colOff>15876</xdr:colOff>
      <xdr:row>19</xdr:row>
      <xdr:rowOff>142874</xdr:rowOff>
    </xdr:from>
    <xdr:to>
      <xdr:col>21</xdr:col>
      <xdr:colOff>555626</xdr:colOff>
      <xdr:row>25</xdr:row>
      <xdr:rowOff>95249</xdr:rowOff>
    </xdr:to>
    <xdr:sp macro="" textlink="">
      <xdr:nvSpPr>
        <xdr:cNvPr id="12" name="Beszédbuborék: lekerekített sarkú téglalap 11">
          <a:extLst>
            <a:ext uri="{FF2B5EF4-FFF2-40B4-BE49-F238E27FC236}">
              <a16:creationId xmlns:a16="http://schemas.microsoft.com/office/drawing/2014/main" id="{D2A6ABB0-AED0-4804-A302-B3D3257B9445}"/>
            </a:ext>
          </a:extLst>
        </xdr:cNvPr>
        <xdr:cNvSpPr/>
      </xdr:nvSpPr>
      <xdr:spPr>
        <a:xfrm>
          <a:off x="27098626" y="6302374"/>
          <a:ext cx="1746250" cy="1285875"/>
        </a:xfrm>
        <a:prstGeom prst="wedgeRoundRectCallout">
          <a:avLst>
            <a:gd name="adj1" fmla="val -293346"/>
            <a:gd name="adj2" fmla="val 4888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/>
            <a:t>Ne feledják beírni a Költségtervben</a:t>
          </a:r>
          <a:r>
            <a:rPr lang="hu-HU" sz="1400" baseline="0"/>
            <a:t> szerepeltetett összegeket! </a:t>
          </a:r>
          <a:endParaRPr lang="hu-HU" sz="1400"/>
        </a:p>
      </xdr:txBody>
    </xdr:sp>
    <xdr:clientData/>
  </xdr:twoCellAnchor>
  <xdr:twoCellAnchor>
    <xdr:from>
      <xdr:col>15</xdr:col>
      <xdr:colOff>492125</xdr:colOff>
      <xdr:row>41</xdr:row>
      <xdr:rowOff>15875</xdr:rowOff>
    </xdr:from>
    <xdr:to>
      <xdr:col>17</xdr:col>
      <xdr:colOff>460376</xdr:colOff>
      <xdr:row>43</xdr:row>
      <xdr:rowOff>15875</xdr:rowOff>
    </xdr:to>
    <xdr:sp macro="" textlink="">
      <xdr:nvSpPr>
        <xdr:cNvPr id="2" name="Beszédbuborék: lekerekített sarkú téglalap 1">
          <a:extLst>
            <a:ext uri="{FF2B5EF4-FFF2-40B4-BE49-F238E27FC236}">
              <a16:creationId xmlns:a16="http://schemas.microsoft.com/office/drawing/2014/main" id="{D0EC335D-85FE-4939-8B9F-AB864AC22D1D}"/>
            </a:ext>
          </a:extLst>
        </xdr:cNvPr>
        <xdr:cNvSpPr/>
      </xdr:nvSpPr>
      <xdr:spPr>
        <a:xfrm>
          <a:off x="21383625" y="11303000"/>
          <a:ext cx="2936876" cy="714375"/>
        </a:xfrm>
        <a:prstGeom prst="wedgeRoundRectCallout">
          <a:avLst>
            <a:gd name="adj1" fmla="val -195175"/>
            <a:gd name="adj2" fmla="val 2123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/>
            <a:t>Külföldi</a:t>
          </a:r>
          <a:r>
            <a:rPr lang="hu-HU" sz="1400" baseline="0"/>
            <a:t> szállító esetén az adószám rubrikát üresen kell hagyni!</a:t>
          </a:r>
          <a:endParaRPr lang="hu-HU" sz="1400"/>
        </a:p>
      </xdr:txBody>
    </xdr:sp>
    <xdr:clientData/>
  </xdr:twoCellAnchor>
  <xdr:twoCellAnchor>
    <xdr:from>
      <xdr:col>15</xdr:col>
      <xdr:colOff>1111250</xdr:colOff>
      <xdr:row>30</xdr:row>
      <xdr:rowOff>206375</xdr:rowOff>
    </xdr:from>
    <xdr:to>
      <xdr:col>17</xdr:col>
      <xdr:colOff>269875</xdr:colOff>
      <xdr:row>36</xdr:row>
      <xdr:rowOff>63501</xdr:rowOff>
    </xdr:to>
    <xdr:sp macro="" textlink="">
      <xdr:nvSpPr>
        <xdr:cNvPr id="18" name="Beszédbuborék: lekerekített sarkú téglalap 17">
          <a:extLst>
            <a:ext uri="{FF2B5EF4-FFF2-40B4-BE49-F238E27FC236}">
              <a16:creationId xmlns:a16="http://schemas.microsoft.com/office/drawing/2014/main" id="{8E71E1C0-7D36-4109-9A1E-724A680285D7}"/>
            </a:ext>
          </a:extLst>
        </xdr:cNvPr>
        <xdr:cNvSpPr/>
      </xdr:nvSpPr>
      <xdr:spPr>
        <a:xfrm>
          <a:off x="22002750" y="9048750"/>
          <a:ext cx="2127250" cy="1190626"/>
        </a:xfrm>
        <a:prstGeom prst="wedgeRoundRectCallout">
          <a:avLst>
            <a:gd name="adj1" fmla="val -473860"/>
            <a:gd name="adj2" fmla="val 12619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/>
            <a:t>Külföldi</a:t>
          </a:r>
          <a:r>
            <a:rPr lang="hu-HU" sz="1400" baseline="0"/>
            <a:t> számlák és hazai adómentes számlák esetén a nettó és bruttó összeg megegyezik</a:t>
          </a:r>
          <a:endParaRPr lang="hu-HU" sz="1400"/>
        </a:p>
      </xdr:txBody>
    </xdr:sp>
    <xdr:clientData/>
  </xdr:twoCellAnchor>
  <xdr:twoCellAnchor>
    <xdr:from>
      <xdr:col>7</xdr:col>
      <xdr:colOff>1777999</xdr:colOff>
      <xdr:row>59</xdr:row>
      <xdr:rowOff>222250</xdr:rowOff>
    </xdr:from>
    <xdr:to>
      <xdr:col>9</xdr:col>
      <xdr:colOff>714374</xdr:colOff>
      <xdr:row>63</xdr:row>
      <xdr:rowOff>0</xdr:rowOff>
    </xdr:to>
    <xdr:sp macro="" textlink="">
      <xdr:nvSpPr>
        <xdr:cNvPr id="19" name="Ellipszis 18">
          <a:extLst>
            <a:ext uri="{FF2B5EF4-FFF2-40B4-BE49-F238E27FC236}">
              <a16:creationId xmlns:a16="http://schemas.microsoft.com/office/drawing/2014/main" id="{F3906488-329D-4ED2-8D51-CF8CD4A5FEEF}"/>
            </a:ext>
          </a:extLst>
        </xdr:cNvPr>
        <xdr:cNvSpPr/>
      </xdr:nvSpPr>
      <xdr:spPr>
        <a:xfrm>
          <a:off x="9636124" y="15843250"/>
          <a:ext cx="3000375" cy="7302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2"/>
  <sheetViews>
    <sheetView tabSelected="1" topLeftCell="A28" zoomScale="70" zoomScaleNormal="70" workbookViewId="0">
      <selection activeCell="N58" sqref="N58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8.5703125" customWidth="1"/>
    <col min="9" max="9" width="22.28515625" customWidth="1"/>
    <col min="10" max="10" width="21.7109375" customWidth="1"/>
    <col min="11" max="11" width="31" customWidth="1"/>
    <col min="12" max="12" width="27.28515625" bestFit="1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54" t="s">
        <v>1</v>
      </c>
      <c r="C4" s="54"/>
      <c r="D4" s="54"/>
      <c r="E4" s="54" t="s">
        <v>2</v>
      </c>
      <c r="F4" s="54"/>
      <c r="G4" s="54"/>
      <c r="H4" s="54"/>
      <c r="I4" s="54"/>
      <c r="J4" s="54"/>
      <c r="K4" s="54"/>
      <c r="L4" s="54"/>
      <c r="M4" s="54"/>
      <c r="N4" s="54" t="s">
        <v>3</v>
      </c>
      <c r="O4" s="54"/>
      <c r="P4" s="54"/>
      <c r="Q4" s="62" t="s">
        <v>4</v>
      </c>
      <c r="R4" s="63"/>
      <c r="S4" s="64"/>
    </row>
    <row r="5" spans="1:19" ht="24.75" customHeight="1" thickBot="1" x14ac:dyDescent="0.35">
      <c r="A5" s="6" t="s">
        <v>5</v>
      </c>
      <c r="B5" s="56" t="s">
        <v>9</v>
      </c>
      <c r="C5" s="56"/>
      <c r="D5" s="56"/>
      <c r="E5" s="57" t="s">
        <v>63</v>
      </c>
      <c r="F5" s="57"/>
      <c r="G5" s="57"/>
      <c r="H5" s="57"/>
      <c r="I5" s="57"/>
      <c r="J5" s="57"/>
      <c r="K5" s="57"/>
      <c r="L5" s="57"/>
      <c r="M5" s="57"/>
      <c r="N5" s="65" t="s">
        <v>13</v>
      </c>
      <c r="O5" s="66"/>
      <c r="P5" s="67"/>
      <c r="Q5" s="71"/>
      <c r="R5" s="72"/>
      <c r="S5" s="73"/>
    </row>
    <row r="6" spans="1:19" ht="35.25" customHeight="1" thickBot="1" x14ac:dyDescent="0.35">
      <c r="A6" s="6" t="s">
        <v>6</v>
      </c>
      <c r="B6" s="77" t="s">
        <v>10</v>
      </c>
      <c r="C6" s="77"/>
      <c r="D6" s="77"/>
      <c r="E6" s="58" t="s">
        <v>64</v>
      </c>
      <c r="F6" s="58"/>
      <c r="G6" s="58"/>
      <c r="H6" s="58"/>
      <c r="I6" s="58"/>
      <c r="J6" s="58"/>
      <c r="K6" s="58"/>
      <c r="L6" s="58"/>
      <c r="M6" s="58"/>
      <c r="N6" s="68"/>
      <c r="O6" s="69"/>
      <c r="P6" s="70"/>
      <c r="Q6" s="74"/>
      <c r="R6" s="75"/>
      <c r="S6" s="76"/>
    </row>
    <row r="7" spans="1:19" ht="24.75" customHeight="1" thickBot="1" x14ac:dyDescent="0.35">
      <c r="A7" s="6" t="s">
        <v>7</v>
      </c>
      <c r="B7" s="56" t="s">
        <v>11</v>
      </c>
      <c r="C7" s="56"/>
      <c r="D7" s="56"/>
      <c r="E7" s="59">
        <v>1000000</v>
      </c>
      <c r="F7" s="59"/>
      <c r="G7" s="59"/>
      <c r="H7" s="59"/>
      <c r="I7" s="59"/>
      <c r="J7" s="59"/>
      <c r="K7" s="59"/>
      <c r="L7" s="59"/>
      <c r="M7" s="59"/>
      <c r="N7" s="54" t="s">
        <v>14</v>
      </c>
      <c r="O7" s="54"/>
      <c r="P7" s="54"/>
      <c r="Q7" s="49"/>
      <c r="R7" s="50"/>
      <c r="S7" s="51"/>
    </row>
    <row r="8" spans="1:19" ht="27" customHeight="1" thickBot="1" x14ac:dyDescent="0.35">
      <c r="A8" s="6" t="s">
        <v>8</v>
      </c>
      <c r="B8" s="56" t="s">
        <v>12</v>
      </c>
      <c r="C8" s="56"/>
      <c r="D8" s="56"/>
      <c r="E8" s="59">
        <v>1000000</v>
      </c>
      <c r="F8" s="59"/>
      <c r="G8" s="59"/>
      <c r="H8" s="59"/>
      <c r="I8" s="59"/>
      <c r="J8" s="59"/>
      <c r="K8" s="59"/>
      <c r="L8" s="59"/>
      <c r="M8" s="59"/>
      <c r="N8" s="54" t="s">
        <v>15</v>
      </c>
      <c r="O8" s="54"/>
      <c r="P8" s="54"/>
      <c r="Q8" s="49"/>
      <c r="R8" s="50"/>
      <c r="S8" s="51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1</v>
      </c>
      <c r="C10" s="5" t="s">
        <v>2</v>
      </c>
      <c r="D10" s="54" t="s">
        <v>3</v>
      </c>
      <c r="E10" s="54"/>
      <c r="F10" s="54"/>
      <c r="G10" s="54"/>
      <c r="H10" s="54"/>
      <c r="I10" s="54"/>
      <c r="J10" s="54"/>
      <c r="K10" s="54"/>
      <c r="L10" s="54"/>
      <c r="M10" s="54"/>
      <c r="N10" s="7" t="s">
        <v>4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</row>
    <row r="11" spans="1:19" ht="19.5" thickBot="1" x14ac:dyDescent="0.35">
      <c r="A11" s="53">
        <v>1</v>
      </c>
      <c r="B11" s="52" t="s">
        <v>21</v>
      </c>
      <c r="C11" s="52" t="s">
        <v>33</v>
      </c>
      <c r="D11" s="54" t="s">
        <v>55</v>
      </c>
      <c r="E11" s="54"/>
      <c r="F11" s="54"/>
      <c r="G11" s="54"/>
      <c r="H11" s="54"/>
      <c r="I11" s="54"/>
      <c r="J11" s="54"/>
      <c r="K11" s="54"/>
      <c r="L11" s="54"/>
      <c r="M11" s="54"/>
      <c r="N11" s="52" t="s">
        <v>40</v>
      </c>
      <c r="O11" s="52" t="s">
        <v>41</v>
      </c>
      <c r="P11" s="52" t="s">
        <v>42</v>
      </c>
      <c r="Q11" s="52" t="s">
        <v>43</v>
      </c>
      <c r="R11" s="52" t="s">
        <v>44</v>
      </c>
      <c r="S11" s="52" t="s">
        <v>62</v>
      </c>
    </row>
    <row r="12" spans="1:19" ht="19.5" customHeight="1" thickBot="1" x14ac:dyDescent="0.3">
      <c r="A12" s="53"/>
      <c r="B12" s="52"/>
      <c r="C12" s="52"/>
      <c r="D12" s="52" t="s">
        <v>45</v>
      </c>
      <c r="E12" s="52" t="s">
        <v>46</v>
      </c>
      <c r="F12" s="52" t="s">
        <v>47</v>
      </c>
      <c r="G12" s="52" t="s">
        <v>48</v>
      </c>
      <c r="H12" s="52" t="s">
        <v>49</v>
      </c>
      <c r="I12" s="52" t="s">
        <v>50</v>
      </c>
      <c r="J12" s="52" t="s">
        <v>51</v>
      </c>
      <c r="K12" s="52" t="s">
        <v>52</v>
      </c>
      <c r="L12" s="52" t="s">
        <v>53</v>
      </c>
      <c r="M12" s="52" t="s">
        <v>54</v>
      </c>
      <c r="N12" s="52"/>
      <c r="O12" s="52"/>
      <c r="P12" s="52"/>
      <c r="Q12" s="52"/>
      <c r="R12" s="52"/>
      <c r="S12" s="52"/>
    </row>
    <row r="13" spans="1:19" ht="102" customHeight="1" thickBot="1" x14ac:dyDescent="0.3">
      <c r="A13" s="53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9.5" thickBot="1" x14ac:dyDescent="0.35">
      <c r="A14" s="53">
        <v>2</v>
      </c>
      <c r="B14" s="52" t="s">
        <v>22</v>
      </c>
      <c r="C14" s="8"/>
      <c r="D14" s="24"/>
      <c r="E14" s="24"/>
      <c r="F14" s="25"/>
      <c r="G14" s="26"/>
      <c r="H14" s="24"/>
      <c r="I14" s="27"/>
      <c r="J14" s="27"/>
      <c r="K14" s="24"/>
      <c r="L14" s="28"/>
      <c r="M14" s="26"/>
      <c r="N14" s="29"/>
      <c r="O14" s="10"/>
      <c r="P14" s="43"/>
      <c r="Q14" s="45"/>
      <c r="R14" s="45">
        <f>SUM(N14:N17) +Q14</f>
        <v>0</v>
      </c>
      <c r="S14" s="36">
        <f>P14-R14</f>
        <v>0</v>
      </c>
    </row>
    <row r="15" spans="1:19" ht="18" customHeight="1" thickBot="1" x14ac:dyDescent="0.35">
      <c r="A15" s="53"/>
      <c r="B15" s="52"/>
      <c r="C15" s="8"/>
      <c r="D15" s="24"/>
      <c r="E15" s="24"/>
      <c r="F15" s="25"/>
      <c r="G15" s="26"/>
      <c r="H15" s="24"/>
      <c r="I15" s="27"/>
      <c r="J15" s="27"/>
      <c r="K15" s="24"/>
      <c r="L15" s="26"/>
      <c r="M15" s="26"/>
      <c r="N15" s="29"/>
      <c r="O15" s="10"/>
      <c r="P15" s="44"/>
      <c r="Q15" s="46"/>
      <c r="R15" s="46"/>
      <c r="S15" s="37"/>
    </row>
    <row r="16" spans="1:19" ht="18" customHeight="1" thickBot="1" x14ac:dyDescent="0.35">
      <c r="A16" s="53"/>
      <c r="B16" s="52"/>
      <c r="C16" s="8"/>
      <c r="D16" s="24"/>
      <c r="E16" s="24"/>
      <c r="F16" s="25"/>
      <c r="G16" s="26"/>
      <c r="H16" s="24"/>
      <c r="I16" s="27"/>
      <c r="J16" s="27"/>
      <c r="K16" s="24"/>
      <c r="L16" s="26"/>
      <c r="M16" s="26"/>
      <c r="N16" s="29"/>
      <c r="O16" s="10"/>
      <c r="P16" s="44"/>
      <c r="Q16" s="46"/>
      <c r="R16" s="46"/>
      <c r="S16" s="33" t="e">
        <f>R14/P14</f>
        <v>#DIV/0!</v>
      </c>
    </row>
    <row r="17" spans="1:22" ht="18" customHeight="1" thickBot="1" x14ac:dyDescent="0.35">
      <c r="A17" s="53"/>
      <c r="B17" s="52"/>
      <c r="C17" s="8"/>
      <c r="D17" s="24"/>
      <c r="E17" s="24"/>
      <c r="F17" s="25"/>
      <c r="G17" s="26"/>
      <c r="H17" s="24"/>
      <c r="I17" s="27"/>
      <c r="J17" s="27"/>
      <c r="K17" s="24"/>
      <c r="L17" s="26"/>
      <c r="M17" s="26"/>
      <c r="N17" s="29"/>
      <c r="O17" s="10"/>
      <c r="P17" s="79"/>
      <c r="Q17" s="82"/>
      <c r="R17" s="82"/>
      <c r="S17" s="35"/>
    </row>
    <row r="18" spans="1:22" ht="48" customHeight="1" thickBot="1" x14ac:dyDescent="0.35">
      <c r="A18" s="53">
        <v>3</v>
      </c>
      <c r="B18" s="52" t="s">
        <v>23</v>
      </c>
      <c r="C18" s="8"/>
      <c r="D18" s="24"/>
      <c r="E18" s="24"/>
      <c r="F18" s="25"/>
      <c r="G18" s="26"/>
      <c r="H18" s="24"/>
      <c r="I18" s="27"/>
      <c r="J18" s="27"/>
      <c r="K18" s="30"/>
      <c r="L18" s="28"/>
      <c r="M18" s="28"/>
      <c r="N18" s="29"/>
      <c r="O18" s="10"/>
      <c r="P18" s="43"/>
      <c r="Q18" s="45"/>
      <c r="R18" s="45">
        <f>SUM(N18:N21) + Q18</f>
        <v>0</v>
      </c>
      <c r="S18" s="36">
        <f>P18-R18</f>
        <v>0</v>
      </c>
    </row>
    <row r="19" spans="1:22" ht="18" customHeight="1" thickBot="1" x14ac:dyDescent="0.35">
      <c r="A19" s="53"/>
      <c r="B19" s="52"/>
      <c r="C19" s="8"/>
      <c r="D19" s="24"/>
      <c r="E19" s="24"/>
      <c r="F19" s="25"/>
      <c r="G19" s="26"/>
      <c r="H19" s="24"/>
      <c r="I19" s="27"/>
      <c r="J19" s="27"/>
      <c r="K19" s="24"/>
      <c r="L19" s="26"/>
      <c r="M19" s="26"/>
      <c r="N19" s="29"/>
      <c r="O19" s="10"/>
      <c r="P19" s="44"/>
      <c r="Q19" s="46"/>
      <c r="R19" s="46"/>
      <c r="S19" s="37"/>
    </row>
    <row r="20" spans="1:22" ht="18" customHeight="1" thickBot="1" x14ac:dyDescent="0.35">
      <c r="A20" s="53"/>
      <c r="B20" s="52"/>
      <c r="C20" s="8"/>
      <c r="D20" s="24"/>
      <c r="E20" s="24"/>
      <c r="F20" s="25"/>
      <c r="G20" s="26"/>
      <c r="H20" s="24"/>
      <c r="I20" s="27"/>
      <c r="J20" s="27"/>
      <c r="K20" s="24"/>
      <c r="L20" s="26"/>
      <c r="M20" s="26"/>
      <c r="N20" s="29"/>
      <c r="O20" s="10"/>
      <c r="P20" s="44"/>
      <c r="Q20" s="46"/>
      <c r="R20" s="46"/>
      <c r="S20" s="33" t="e">
        <f>R18/P18</f>
        <v>#DIV/0!</v>
      </c>
    </row>
    <row r="21" spans="1:22" ht="18" customHeight="1" thickBot="1" x14ac:dyDescent="0.35">
      <c r="A21" s="53"/>
      <c r="B21" s="52"/>
      <c r="C21" s="8"/>
      <c r="D21" s="24"/>
      <c r="E21" s="24"/>
      <c r="F21" s="25"/>
      <c r="G21" s="26"/>
      <c r="H21" s="24"/>
      <c r="I21" s="27"/>
      <c r="J21" s="27"/>
      <c r="K21" s="24"/>
      <c r="L21" s="26"/>
      <c r="M21" s="26"/>
      <c r="N21" s="29"/>
      <c r="O21" s="10"/>
      <c r="P21" s="79"/>
      <c r="Q21" s="82"/>
      <c r="R21" s="82"/>
      <c r="S21" s="35"/>
    </row>
    <row r="22" spans="1:22" ht="18" customHeight="1" thickBot="1" x14ac:dyDescent="0.35">
      <c r="A22" s="53">
        <v>4</v>
      </c>
      <c r="B22" s="52" t="s">
        <v>24</v>
      </c>
      <c r="C22" s="8" t="s">
        <v>34</v>
      </c>
      <c r="D22" s="24" t="s">
        <v>66</v>
      </c>
      <c r="E22" s="24" t="s">
        <v>70</v>
      </c>
      <c r="F22" s="25" t="s">
        <v>97</v>
      </c>
      <c r="G22" s="26" t="s">
        <v>87</v>
      </c>
      <c r="H22" s="24" t="s">
        <v>65</v>
      </c>
      <c r="I22" s="27">
        <v>100000</v>
      </c>
      <c r="J22" s="27">
        <v>127000</v>
      </c>
      <c r="K22" s="24" t="s">
        <v>67</v>
      </c>
      <c r="L22" s="26" t="s">
        <v>68</v>
      </c>
      <c r="M22" s="85">
        <v>43720</v>
      </c>
      <c r="N22" s="29">
        <v>127000</v>
      </c>
      <c r="O22" s="10"/>
      <c r="P22" s="43">
        <v>1000000</v>
      </c>
      <c r="Q22" s="45"/>
      <c r="R22" s="45">
        <f>SUM(N22:N49) + Q22</f>
        <v>1000000</v>
      </c>
      <c r="S22" s="36">
        <f>P22-R22</f>
        <v>0</v>
      </c>
    </row>
    <row r="23" spans="1:22" ht="18" customHeight="1" thickBot="1" x14ac:dyDescent="0.35">
      <c r="A23" s="53"/>
      <c r="B23" s="52"/>
      <c r="C23" s="8" t="s">
        <v>35</v>
      </c>
      <c r="D23" s="24" t="s">
        <v>79</v>
      </c>
      <c r="E23" s="24" t="s">
        <v>70</v>
      </c>
      <c r="F23" s="25" t="s">
        <v>98</v>
      </c>
      <c r="G23" s="26" t="s">
        <v>88</v>
      </c>
      <c r="H23" s="24" t="s">
        <v>80</v>
      </c>
      <c r="I23" s="27">
        <v>200000</v>
      </c>
      <c r="J23" s="27">
        <v>254000</v>
      </c>
      <c r="K23" s="24" t="s">
        <v>83</v>
      </c>
      <c r="L23" s="26" t="s">
        <v>82</v>
      </c>
      <c r="M23" s="85">
        <v>43753</v>
      </c>
      <c r="N23" s="29">
        <v>254000</v>
      </c>
      <c r="O23" s="10"/>
      <c r="P23" s="44"/>
      <c r="Q23" s="46"/>
      <c r="R23" s="46"/>
      <c r="S23" s="55"/>
    </row>
    <row r="24" spans="1:22" ht="18" customHeight="1" thickBot="1" x14ac:dyDescent="0.35">
      <c r="A24" s="53"/>
      <c r="B24" s="52"/>
      <c r="C24" s="8"/>
      <c r="D24" s="24"/>
      <c r="E24" s="24"/>
      <c r="F24" s="25"/>
      <c r="G24" s="26"/>
      <c r="H24" s="24"/>
      <c r="I24" s="27"/>
      <c r="J24" s="27"/>
      <c r="K24" s="24"/>
      <c r="L24" s="26"/>
      <c r="M24" s="26"/>
      <c r="N24" s="29"/>
      <c r="O24" s="10"/>
      <c r="P24" s="44"/>
      <c r="Q24" s="46"/>
      <c r="R24" s="46"/>
      <c r="S24" s="55"/>
    </row>
    <row r="25" spans="1:22" ht="18" customHeight="1" thickBot="1" x14ac:dyDescent="0.35">
      <c r="A25" s="53"/>
      <c r="B25" s="52"/>
      <c r="C25" s="8"/>
      <c r="D25" s="24"/>
      <c r="E25" s="24"/>
      <c r="F25" s="25"/>
      <c r="G25" s="26"/>
      <c r="H25" s="24"/>
      <c r="I25" s="27"/>
      <c r="J25" s="27"/>
      <c r="K25" s="24"/>
      <c r="L25" s="26"/>
      <c r="M25" s="26"/>
      <c r="N25" s="29"/>
      <c r="O25" s="10"/>
      <c r="P25" s="44"/>
      <c r="Q25" s="46"/>
      <c r="R25" s="46"/>
      <c r="S25" s="55"/>
    </row>
    <row r="26" spans="1:22" ht="18" customHeight="1" thickBot="1" x14ac:dyDescent="0.35">
      <c r="A26" s="53">
        <v>5</v>
      </c>
      <c r="B26" s="52" t="s">
        <v>58</v>
      </c>
      <c r="C26" s="8"/>
      <c r="D26" s="24"/>
      <c r="E26" s="24"/>
      <c r="F26" s="25"/>
      <c r="G26" s="26"/>
      <c r="H26" s="24"/>
      <c r="I26" s="27"/>
      <c r="J26" s="27"/>
      <c r="K26" s="24"/>
      <c r="L26" s="26"/>
      <c r="M26" s="26"/>
      <c r="N26" s="29"/>
      <c r="O26" s="10"/>
      <c r="P26" s="34"/>
      <c r="Q26" s="34"/>
      <c r="R26" s="34"/>
      <c r="S26" s="55"/>
    </row>
    <row r="27" spans="1:22" ht="18" customHeight="1" thickBot="1" x14ac:dyDescent="0.35">
      <c r="A27" s="53"/>
      <c r="B27" s="52"/>
      <c r="C27" s="8"/>
      <c r="D27" s="24"/>
      <c r="E27" s="24"/>
      <c r="F27" s="25"/>
      <c r="G27" s="26"/>
      <c r="H27" s="24"/>
      <c r="I27" s="27"/>
      <c r="J27" s="27"/>
      <c r="K27" s="24"/>
      <c r="L27" s="26"/>
      <c r="M27" s="26"/>
      <c r="N27" s="29"/>
      <c r="O27" s="10"/>
      <c r="P27" s="34"/>
      <c r="Q27" s="34"/>
      <c r="R27" s="34"/>
      <c r="S27" s="55"/>
      <c r="V27" s="19"/>
    </row>
    <row r="28" spans="1:22" ht="18" customHeight="1" thickBot="1" x14ac:dyDescent="0.35">
      <c r="A28" s="53"/>
      <c r="B28" s="52"/>
      <c r="C28" s="8"/>
      <c r="D28" s="24"/>
      <c r="E28" s="24"/>
      <c r="F28" s="25"/>
      <c r="G28" s="26"/>
      <c r="H28" s="24"/>
      <c r="I28" s="27"/>
      <c r="J28" s="27"/>
      <c r="K28" s="24"/>
      <c r="L28" s="26"/>
      <c r="M28" s="26"/>
      <c r="N28" s="29"/>
      <c r="O28" s="10"/>
      <c r="P28" s="34"/>
      <c r="Q28" s="34"/>
      <c r="R28" s="34"/>
      <c r="S28" s="55"/>
      <c r="V28" s="19"/>
    </row>
    <row r="29" spans="1:22" ht="18" customHeight="1" thickBot="1" x14ac:dyDescent="0.35">
      <c r="A29" s="53"/>
      <c r="B29" s="52"/>
      <c r="C29" s="8"/>
      <c r="D29" s="24"/>
      <c r="E29" s="24"/>
      <c r="F29" s="25"/>
      <c r="G29" s="26"/>
      <c r="H29" s="24"/>
      <c r="I29" s="27"/>
      <c r="J29" s="27"/>
      <c r="K29" s="24"/>
      <c r="L29" s="26"/>
      <c r="M29" s="26"/>
      <c r="N29" s="29"/>
      <c r="O29" s="10"/>
      <c r="P29" s="34"/>
      <c r="Q29" s="34"/>
      <c r="R29" s="47"/>
      <c r="S29" s="55"/>
      <c r="V29" s="19"/>
    </row>
    <row r="30" spans="1:22" ht="18" customHeight="1" thickBot="1" x14ac:dyDescent="0.35">
      <c r="A30" s="53">
        <v>6</v>
      </c>
      <c r="B30" s="52" t="s">
        <v>25</v>
      </c>
      <c r="C30" s="8" t="s">
        <v>36</v>
      </c>
      <c r="D30" s="24" t="s">
        <v>69</v>
      </c>
      <c r="E30" s="24" t="s">
        <v>70</v>
      </c>
      <c r="F30" s="84">
        <v>43774</v>
      </c>
      <c r="G30" s="26" t="s">
        <v>89</v>
      </c>
      <c r="H30" s="24" t="s">
        <v>71</v>
      </c>
      <c r="I30" s="27">
        <v>200000</v>
      </c>
      <c r="J30" s="27">
        <v>200000</v>
      </c>
      <c r="K30" s="24" t="s">
        <v>72</v>
      </c>
      <c r="L30" s="26" t="s">
        <v>81</v>
      </c>
      <c r="M30" s="85">
        <v>43784</v>
      </c>
      <c r="N30" s="27">
        <v>505000</v>
      </c>
      <c r="O30" s="10"/>
      <c r="P30" s="34"/>
      <c r="Q30" s="34"/>
      <c r="R30" s="34"/>
      <c r="S30" s="55"/>
      <c r="V30" s="19"/>
    </row>
    <row r="31" spans="1:22" ht="18" customHeight="1" thickBot="1" x14ac:dyDescent="0.35">
      <c r="A31" s="53"/>
      <c r="B31" s="52"/>
      <c r="C31" s="8"/>
      <c r="D31" s="24"/>
      <c r="E31" s="24"/>
      <c r="F31" s="25"/>
      <c r="G31" s="26"/>
      <c r="H31" s="24"/>
      <c r="I31" s="27"/>
      <c r="J31" s="27"/>
      <c r="K31" s="24"/>
      <c r="L31" s="26"/>
      <c r="M31" s="26"/>
      <c r="N31" s="27"/>
      <c r="O31" s="10"/>
      <c r="P31" s="34"/>
      <c r="Q31" s="34"/>
      <c r="R31" s="34"/>
      <c r="S31" s="55"/>
      <c r="V31" s="19"/>
    </row>
    <row r="32" spans="1:22" ht="18" customHeight="1" thickBot="1" x14ac:dyDescent="0.35">
      <c r="A32" s="53"/>
      <c r="B32" s="52"/>
      <c r="C32" s="8"/>
      <c r="D32" s="24"/>
      <c r="E32" s="24"/>
      <c r="F32" s="25"/>
      <c r="G32" s="26"/>
      <c r="H32" s="24"/>
      <c r="I32" s="27"/>
      <c r="J32" s="27"/>
      <c r="K32" s="24"/>
      <c r="L32" s="26"/>
      <c r="M32" s="26"/>
      <c r="N32" s="27"/>
      <c r="O32" s="10"/>
      <c r="P32" s="34"/>
      <c r="Q32" s="34"/>
      <c r="R32" s="34"/>
      <c r="S32" s="55"/>
      <c r="V32" s="19"/>
    </row>
    <row r="33" spans="1:22" ht="18" customHeight="1" thickBot="1" x14ac:dyDescent="0.35">
      <c r="A33" s="53"/>
      <c r="B33" s="52"/>
      <c r="C33" s="8"/>
      <c r="D33" s="24"/>
      <c r="E33" s="24"/>
      <c r="F33" s="25"/>
      <c r="G33" s="26"/>
      <c r="H33" s="24"/>
      <c r="I33" s="27"/>
      <c r="J33" s="27"/>
      <c r="K33" s="24"/>
      <c r="L33" s="26"/>
      <c r="M33" s="26"/>
      <c r="N33" s="27"/>
      <c r="O33" s="10"/>
      <c r="P33" s="34"/>
      <c r="Q33" s="34"/>
      <c r="R33" s="34"/>
      <c r="S33" s="55"/>
      <c r="V33" s="19"/>
    </row>
    <row r="34" spans="1:22" ht="18" customHeight="1" thickBot="1" x14ac:dyDescent="0.35">
      <c r="A34" s="53">
        <v>7</v>
      </c>
      <c r="B34" s="52" t="s">
        <v>26</v>
      </c>
      <c r="C34" s="8"/>
      <c r="D34" s="24"/>
      <c r="E34" s="24"/>
      <c r="F34" s="25"/>
      <c r="G34" s="26"/>
      <c r="H34" s="24"/>
      <c r="I34" s="27"/>
      <c r="J34" s="27"/>
      <c r="K34" s="24"/>
      <c r="L34" s="26"/>
      <c r="M34" s="26"/>
      <c r="N34" s="27"/>
      <c r="O34" s="10"/>
      <c r="P34" s="34"/>
      <c r="Q34" s="34"/>
      <c r="R34" s="34"/>
      <c r="S34" s="37"/>
      <c r="V34" s="19"/>
    </row>
    <row r="35" spans="1:22" ht="18" customHeight="1" thickBot="1" x14ac:dyDescent="0.35">
      <c r="A35" s="53"/>
      <c r="B35" s="52"/>
      <c r="C35" s="8"/>
      <c r="D35" s="24"/>
      <c r="E35" s="24"/>
      <c r="F35" s="25"/>
      <c r="G35" s="26"/>
      <c r="H35" s="24"/>
      <c r="I35" s="27"/>
      <c r="J35" s="27"/>
      <c r="K35" s="24"/>
      <c r="L35" s="26"/>
      <c r="M35" s="26"/>
      <c r="N35" s="27"/>
      <c r="O35" s="10"/>
      <c r="P35" s="34"/>
      <c r="Q35" s="34"/>
      <c r="R35" s="34"/>
      <c r="S35" s="33">
        <f>R22/P22</f>
        <v>1</v>
      </c>
    </row>
    <row r="36" spans="1:22" ht="18" customHeight="1" thickBot="1" x14ac:dyDescent="0.35">
      <c r="A36" s="53"/>
      <c r="B36" s="52"/>
      <c r="C36" s="8"/>
      <c r="D36" s="24"/>
      <c r="E36" s="24"/>
      <c r="F36" s="25"/>
      <c r="G36" s="26"/>
      <c r="H36" s="24"/>
      <c r="I36" s="27"/>
      <c r="J36" s="27"/>
      <c r="K36" s="24"/>
      <c r="L36" s="26"/>
      <c r="M36" s="26"/>
      <c r="N36" s="27"/>
      <c r="O36" s="10"/>
      <c r="P36" s="34"/>
      <c r="Q36" s="34"/>
      <c r="R36" s="34"/>
      <c r="S36" s="34"/>
    </row>
    <row r="37" spans="1:22" ht="18" customHeight="1" thickBot="1" x14ac:dyDescent="0.35">
      <c r="A37" s="53"/>
      <c r="B37" s="52"/>
      <c r="C37" s="8"/>
      <c r="D37" s="24"/>
      <c r="E37" s="24"/>
      <c r="F37" s="25"/>
      <c r="G37" s="26"/>
      <c r="H37" s="24"/>
      <c r="I37" s="27"/>
      <c r="J37" s="27"/>
      <c r="K37" s="24"/>
      <c r="L37" s="26"/>
      <c r="M37" s="26"/>
      <c r="N37" s="27"/>
      <c r="O37" s="10"/>
      <c r="P37" s="34"/>
      <c r="Q37" s="34"/>
      <c r="R37" s="34"/>
      <c r="S37" s="34"/>
    </row>
    <row r="38" spans="1:22" ht="18" customHeight="1" thickBot="1" x14ac:dyDescent="0.35">
      <c r="A38" s="53">
        <v>8</v>
      </c>
      <c r="B38" s="52" t="s">
        <v>27</v>
      </c>
      <c r="C38" s="8"/>
      <c r="D38" s="24"/>
      <c r="E38" s="24"/>
      <c r="F38" s="25"/>
      <c r="G38" s="26"/>
      <c r="H38" s="24"/>
      <c r="I38" s="27"/>
      <c r="J38" s="27"/>
      <c r="K38" s="24"/>
      <c r="L38" s="26"/>
      <c r="M38" s="26"/>
      <c r="N38" s="27"/>
      <c r="O38" s="10"/>
      <c r="P38" s="34"/>
      <c r="Q38" s="34"/>
      <c r="R38" s="34"/>
      <c r="S38" s="34"/>
    </row>
    <row r="39" spans="1:22" ht="18" customHeight="1" thickBot="1" x14ac:dyDescent="0.35">
      <c r="A39" s="53"/>
      <c r="B39" s="52"/>
      <c r="C39" s="8"/>
      <c r="D39" s="24"/>
      <c r="E39" s="24"/>
      <c r="F39" s="25"/>
      <c r="G39" s="26"/>
      <c r="H39" s="24"/>
      <c r="I39" s="27"/>
      <c r="J39" s="27"/>
      <c r="K39" s="24"/>
      <c r="L39" s="26"/>
      <c r="M39" s="26"/>
      <c r="N39" s="27"/>
      <c r="O39" s="10"/>
      <c r="P39" s="34"/>
      <c r="Q39" s="34"/>
      <c r="R39" s="34"/>
      <c r="S39" s="34"/>
    </row>
    <row r="40" spans="1:22" ht="18" customHeight="1" thickBot="1" x14ac:dyDescent="0.35">
      <c r="A40" s="53"/>
      <c r="B40" s="52"/>
      <c r="C40" s="8"/>
      <c r="D40" s="24"/>
      <c r="E40" s="24"/>
      <c r="F40" s="25"/>
      <c r="G40" s="26"/>
      <c r="H40" s="24"/>
      <c r="I40" s="27"/>
      <c r="J40" s="27"/>
      <c r="K40" s="24"/>
      <c r="L40" s="26"/>
      <c r="M40" s="26"/>
      <c r="N40" s="27"/>
      <c r="O40" s="10"/>
      <c r="P40" s="34"/>
      <c r="Q40" s="34"/>
      <c r="R40" s="34"/>
      <c r="S40" s="34"/>
    </row>
    <row r="41" spans="1:22" ht="18" customHeight="1" thickBot="1" x14ac:dyDescent="0.35">
      <c r="A41" s="53"/>
      <c r="B41" s="52"/>
      <c r="C41" s="8"/>
      <c r="D41" s="24"/>
      <c r="E41" s="24"/>
      <c r="F41" s="25"/>
      <c r="G41" s="26"/>
      <c r="H41" s="24"/>
      <c r="I41" s="27"/>
      <c r="J41" s="27"/>
      <c r="K41" s="24"/>
      <c r="L41" s="26"/>
      <c r="M41" s="26"/>
      <c r="N41" s="27"/>
      <c r="O41" s="10"/>
      <c r="P41" s="34"/>
      <c r="Q41" s="34"/>
      <c r="R41" s="34"/>
      <c r="S41" s="34"/>
    </row>
    <row r="42" spans="1:22" ht="18" customHeight="1" thickBot="1" x14ac:dyDescent="0.35">
      <c r="A42" s="53">
        <v>9</v>
      </c>
      <c r="B42" s="52" t="s">
        <v>28</v>
      </c>
      <c r="C42" s="8" t="s">
        <v>37</v>
      </c>
      <c r="D42" s="31" t="s">
        <v>90</v>
      </c>
      <c r="E42" s="24" t="s">
        <v>70</v>
      </c>
      <c r="F42" s="84">
        <v>43804</v>
      </c>
      <c r="G42" s="26" t="s">
        <v>91</v>
      </c>
      <c r="H42" s="24" t="s">
        <v>92</v>
      </c>
      <c r="I42" s="27">
        <v>42373</v>
      </c>
      <c r="J42" s="27">
        <v>50000</v>
      </c>
      <c r="K42" s="24" t="s">
        <v>93</v>
      </c>
      <c r="L42" s="26" t="s">
        <v>94</v>
      </c>
      <c r="M42" s="85">
        <v>43809</v>
      </c>
      <c r="N42" s="27">
        <v>50000</v>
      </c>
      <c r="O42" s="10"/>
      <c r="P42" s="34"/>
      <c r="Q42" s="34"/>
      <c r="R42" s="34"/>
      <c r="S42" s="34"/>
    </row>
    <row r="43" spans="1:22" ht="39" customHeight="1" thickBot="1" x14ac:dyDescent="0.35">
      <c r="A43" s="53"/>
      <c r="B43" s="52"/>
      <c r="C43" s="8" t="s">
        <v>38</v>
      </c>
      <c r="D43" s="24" t="s">
        <v>73</v>
      </c>
      <c r="E43" s="24" t="s">
        <v>70</v>
      </c>
      <c r="F43" s="84">
        <v>43708</v>
      </c>
      <c r="G43" s="26" t="s">
        <v>95</v>
      </c>
      <c r="H43" s="32" t="s">
        <v>84</v>
      </c>
      <c r="I43" s="27">
        <v>61228</v>
      </c>
      <c r="J43" s="27">
        <v>61228</v>
      </c>
      <c r="K43" s="24" t="s">
        <v>74</v>
      </c>
      <c r="L43" s="26"/>
      <c r="M43" s="85">
        <v>43708</v>
      </c>
      <c r="N43" s="27">
        <v>61000</v>
      </c>
      <c r="O43" s="10"/>
      <c r="P43" s="34"/>
      <c r="Q43" s="34"/>
      <c r="R43" s="34"/>
      <c r="S43" s="34"/>
    </row>
    <row r="44" spans="1:22" ht="18" customHeight="1" thickBot="1" x14ac:dyDescent="0.35">
      <c r="A44" s="53"/>
      <c r="B44" s="52"/>
      <c r="C44" s="8"/>
      <c r="D44" s="24"/>
      <c r="E44" s="24"/>
      <c r="F44" s="25"/>
      <c r="G44" s="26"/>
      <c r="H44" s="24"/>
      <c r="I44" s="27"/>
      <c r="J44" s="27"/>
      <c r="K44" s="24"/>
      <c r="L44" s="26"/>
      <c r="M44" s="26"/>
      <c r="N44" s="27"/>
      <c r="O44" s="10"/>
      <c r="P44" s="34"/>
      <c r="Q44" s="34"/>
      <c r="R44" s="34"/>
      <c r="S44" s="34"/>
    </row>
    <row r="45" spans="1:22" ht="18" customHeight="1" thickBot="1" x14ac:dyDescent="0.35">
      <c r="A45" s="53"/>
      <c r="B45" s="52"/>
      <c r="C45" s="8"/>
      <c r="D45" s="24"/>
      <c r="E45" s="24"/>
      <c r="F45" s="25"/>
      <c r="G45" s="26"/>
      <c r="H45" s="24"/>
      <c r="I45" s="27"/>
      <c r="J45" s="27"/>
      <c r="K45" s="24"/>
      <c r="L45" s="26"/>
      <c r="M45" s="26"/>
      <c r="N45" s="27"/>
      <c r="O45" s="10"/>
      <c r="P45" s="34"/>
      <c r="Q45" s="34"/>
      <c r="R45" s="34"/>
      <c r="S45" s="34"/>
    </row>
    <row r="46" spans="1:22" ht="18" customHeight="1" thickBot="1" x14ac:dyDescent="0.35">
      <c r="A46" s="53">
        <v>10</v>
      </c>
      <c r="B46" s="52" t="s">
        <v>29</v>
      </c>
      <c r="C46" s="8" t="s">
        <v>39</v>
      </c>
      <c r="D46" s="24" t="s">
        <v>75</v>
      </c>
      <c r="E46" s="24" t="s">
        <v>70</v>
      </c>
      <c r="F46" s="84">
        <v>43723</v>
      </c>
      <c r="G46" s="26" t="s">
        <v>96</v>
      </c>
      <c r="H46" s="24" t="s">
        <v>76</v>
      </c>
      <c r="I46" s="27">
        <v>3000</v>
      </c>
      <c r="J46" s="27">
        <v>3000</v>
      </c>
      <c r="K46" s="24" t="s">
        <v>77</v>
      </c>
      <c r="L46" s="26" t="s">
        <v>78</v>
      </c>
      <c r="M46" s="85">
        <v>43723</v>
      </c>
      <c r="N46" s="27">
        <v>3000</v>
      </c>
      <c r="O46" s="10"/>
      <c r="P46" s="34"/>
      <c r="Q46" s="34"/>
      <c r="R46" s="34"/>
      <c r="S46" s="34"/>
    </row>
    <row r="47" spans="1:22" ht="18" customHeight="1" thickBot="1" x14ac:dyDescent="0.35">
      <c r="A47" s="53"/>
      <c r="B47" s="52"/>
      <c r="C47" s="8"/>
      <c r="D47" s="24"/>
      <c r="E47" s="24"/>
      <c r="F47" s="25"/>
      <c r="G47" s="26"/>
      <c r="H47" s="24"/>
      <c r="I47" s="27"/>
      <c r="J47" s="27"/>
      <c r="K47" s="24"/>
      <c r="L47" s="26"/>
      <c r="M47" s="26"/>
      <c r="N47" s="27"/>
      <c r="O47" s="10"/>
      <c r="P47" s="34"/>
      <c r="Q47" s="34"/>
      <c r="R47" s="34"/>
      <c r="S47" s="34"/>
    </row>
    <row r="48" spans="1:22" ht="18" customHeight="1" thickBot="1" x14ac:dyDescent="0.35">
      <c r="A48" s="53"/>
      <c r="B48" s="52"/>
      <c r="C48" s="8"/>
      <c r="D48" s="24"/>
      <c r="E48" s="24"/>
      <c r="F48" s="25"/>
      <c r="G48" s="26"/>
      <c r="H48" s="24"/>
      <c r="I48" s="27"/>
      <c r="J48" s="27"/>
      <c r="K48" s="24"/>
      <c r="L48" s="26"/>
      <c r="M48" s="26"/>
      <c r="N48" s="27"/>
      <c r="O48" s="10"/>
      <c r="P48" s="34"/>
      <c r="Q48" s="34"/>
      <c r="R48" s="34"/>
      <c r="S48" s="34"/>
    </row>
    <row r="49" spans="1:19" ht="18" customHeight="1" thickBot="1" x14ac:dyDescent="0.35">
      <c r="A49" s="53"/>
      <c r="B49" s="52"/>
      <c r="C49" s="8"/>
      <c r="D49" s="24"/>
      <c r="E49" s="24"/>
      <c r="F49" s="25"/>
      <c r="G49" s="26"/>
      <c r="H49" s="24"/>
      <c r="I49" s="27"/>
      <c r="J49" s="27"/>
      <c r="K49" s="24"/>
      <c r="L49" s="26"/>
      <c r="M49" s="26"/>
      <c r="N49" s="27"/>
      <c r="O49" s="10"/>
      <c r="P49" s="35"/>
      <c r="Q49" s="35"/>
      <c r="R49" s="35"/>
      <c r="S49" s="35"/>
    </row>
    <row r="50" spans="1:19" ht="18" customHeight="1" thickBot="1" x14ac:dyDescent="0.35">
      <c r="A50" s="53">
        <v>11</v>
      </c>
      <c r="B50" s="52" t="s">
        <v>30</v>
      </c>
      <c r="C50" s="8"/>
      <c r="D50" s="24"/>
      <c r="E50" s="24"/>
      <c r="F50" s="25"/>
      <c r="G50" s="26"/>
      <c r="H50" s="24"/>
      <c r="I50" s="27"/>
      <c r="J50" s="27"/>
      <c r="K50" s="24"/>
      <c r="L50" s="26"/>
      <c r="M50" s="26"/>
      <c r="N50" s="27"/>
      <c r="O50" s="10"/>
      <c r="P50" s="43"/>
      <c r="Q50" s="45"/>
      <c r="R50" s="45">
        <f>SUM(N50:N53) + Q50</f>
        <v>0</v>
      </c>
      <c r="S50" s="36">
        <f>P50-R50</f>
        <v>0</v>
      </c>
    </row>
    <row r="51" spans="1:19" ht="18" customHeight="1" thickBot="1" x14ac:dyDescent="0.35">
      <c r="A51" s="53"/>
      <c r="B51" s="52"/>
      <c r="C51" s="8"/>
      <c r="D51" s="11"/>
      <c r="E51" s="11"/>
      <c r="F51" s="12"/>
      <c r="G51" s="13"/>
      <c r="H51" s="11"/>
      <c r="I51" s="14"/>
      <c r="J51" s="14"/>
      <c r="K51" s="11"/>
      <c r="L51" s="13"/>
      <c r="M51" s="13"/>
      <c r="N51" s="14"/>
      <c r="O51" s="10"/>
      <c r="P51" s="44"/>
      <c r="Q51" s="46"/>
      <c r="R51" s="46"/>
      <c r="S51" s="37"/>
    </row>
    <row r="52" spans="1:19" ht="18" customHeight="1" thickBot="1" x14ac:dyDescent="0.35">
      <c r="A52" s="53"/>
      <c r="B52" s="52"/>
      <c r="C52" s="8"/>
      <c r="D52" s="11"/>
      <c r="E52" s="11"/>
      <c r="F52" s="12"/>
      <c r="G52" s="13"/>
      <c r="H52" s="11"/>
      <c r="I52" s="14"/>
      <c r="J52" s="14"/>
      <c r="K52" s="11"/>
      <c r="L52" s="13"/>
      <c r="M52" s="13"/>
      <c r="N52" s="14"/>
      <c r="O52" s="10"/>
      <c r="P52" s="44"/>
      <c r="Q52" s="46"/>
      <c r="R52" s="46"/>
      <c r="S52" s="33" t="e">
        <f>R50/P50</f>
        <v>#DIV/0!</v>
      </c>
    </row>
    <row r="53" spans="1:19" ht="18" customHeight="1" thickBot="1" x14ac:dyDescent="0.35">
      <c r="A53" s="53"/>
      <c r="B53" s="52"/>
      <c r="C53" s="8"/>
      <c r="D53" s="11"/>
      <c r="E53" s="11"/>
      <c r="F53" s="12"/>
      <c r="G53" s="13"/>
      <c r="H53" s="11"/>
      <c r="I53" s="14"/>
      <c r="J53" s="14"/>
      <c r="K53" s="11"/>
      <c r="L53" s="13"/>
      <c r="M53" s="13"/>
      <c r="N53" s="14"/>
      <c r="O53" s="10"/>
      <c r="P53" s="79"/>
      <c r="Q53" s="82"/>
      <c r="R53" s="82"/>
      <c r="S53" s="35"/>
    </row>
    <row r="54" spans="1:19" ht="18" customHeight="1" thickBot="1" x14ac:dyDescent="0.35">
      <c r="A54" s="53">
        <v>12</v>
      </c>
      <c r="B54" s="52" t="s">
        <v>31</v>
      </c>
      <c r="C54" s="8"/>
      <c r="D54" s="11"/>
      <c r="E54" s="11"/>
      <c r="F54" s="12"/>
      <c r="G54" s="13"/>
      <c r="H54" s="11"/>
      <c r="I54" s="14"/>
      <c r="J54" s="14"/>
      <c r="K54" s="11"/>
      <c r="L54" s="13"/>
      <c r="M54" s="13"/>
      <c r="N54" s="14"/>
      <c r="O54" s="10"/>
      <c r="P54" s="43"/>
      <c r="Q54" s="45"/>
      <c r="R54" s="45">
        <f>SUM(N54:N57) + Q54</f>
        <v>0</v>
      </c>
      <c r="S54" s="36">
        <f>P54-R54</f>
        <v>0</v>
      </c>
    </row>
    <row r="55" spans="1:19" ht="18" customHeight="1" thickBot="1" x14ac:dyDescent="0.35">
      <c r="A55" s="53"/>
      <c r="B55" s="52"/>
      <c r="C55" s="8"/>
      <c r="D55" s="11"/>
      <c r="E55" s="11"/>
      <c r="F55" s="12"/>
      <c r="G55" s="13"/>
      <c r="H55" s="11"/>
      <c r="I55" s="14"/>
      <c r="J55" s="14"/>
      <c r="K55" s="11"/>
      <c r="L55" s="13"/>
      <c r="M55" s="13"/>
      <c r="N55" s="14"/>
      <c r="O55" s="10"/>
      <c r="P55" s="44"/>
      <c r="Q55" s="46"/>
      <c r="R55" s="46"/>
      <c r="S55" s="37"/>
    </row>
    <row r="56" spans="1:19" ht="18" customHeight="1" thickBot="1" x14ac:dyDescent="0.35">
      <c r="A56" s="53"/>
      <c r="B56" s="52"/>
      <c r="C56" s="8"/>
      <c r="D56" s="11"/>
      <c r="E56" s="11"/>
      <c r="F56" s="12"/>
      <c r="G56" s="13"/>
      <c r="H56" s="11"/>
      <c r="I56" s="14"/>
      <c r="J56" s="14"/>
      <c r="K56" s="11"/>
      <c r="L56" s="13"/>
      <c r="M56" s="13"/>
      <c r="N56" s="14"/>
      <c r="O56" s="10"/>
      <c r="P56" s="44"/>
      <c r="Q56" s="46"/>
      <c r="R56" s="46"/>
      <c r="S56" s="33" t="e">
        <f>R54/P54</f>
        <v>#DIV/0!</v>
      </c>
    </row>
    <row r="57" spans="1:19" ht="18" customHeight="1" thickBot="1" x14ac:dyDescent="0.35">
      <c r="A57" s="53"/>
      <c r="B57" s="52"/>
      <c r="C57" s="8"/>
      <c r="D57" s="11"/>
      <c r="E57" s="11"/>
      <c r="F57" s="12"/>
      <c r="G57" s="13"/>
      <c r="H57" s="11"/>
      <c r="I57" s="14"/>
      <c r="J57" s="14"/>
      <c r="K57" s="11"/>
      <c r="L57" s="13"/>
      <c r="M57" s="13"/>
      <c r="N57" s="14"/>
      <c r="O57" s="10"/>
      <c r="P57" s="79"/>
      <c r="Q57" s="82"/>
      <c r="R57" s="82"/>
      <c r="S57" s="35"/>
    </row>
    <row r="58" spans="1:19" ht="21" customHeight="1" thickBot="1" x14ac:dyDescent="0.35">
      <c r="A58" s="6">
        <v>13</v>
      </c>
      <c r="B58" s="20" t="s">
        <v>32</v>
      </c>
      <c r="C58" s="10"/>
      <c r="D58" s="21"/>
      <c r="E58" s="21"/>
      <c r="F58" s="22"/>
      <c r="G58" s="23"/>
      <c r="H58" s="21"/>
      <c r="I58" s="9"/>
      <c r="J58" s="9"/>
      <c r="K58" s="21"/>
      <c r="L58" s="23"/>
      <c r="M58" s="23"/>
      <c r="N58" s="9">
        <f>SUM(N14:N57)</f>
        <v>1000000</v>
      </c>
      <c r="O58" s="10"/>
      <c r="P58" s="9">
        <f>SUM(P14:P57)</f>
        <v>1000000</v>
      </c>
      <c r="Q58" s="9">
        <f>SUM(Q14:Q57)</f>
        <v>0</v>
      </c>
      <c r="R58" s="9">
        <f>SUM(R14:R57)</f>
        <v>1000000</v>
      </c>
      <c r="S58" s="10"/>
    </row>
    <row r="59" spans="1:19" ht="18.75" x14ac:dyDescent="0.3">
      <c r="A59" s="80"/>
      <c r="B59" s="8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39" t="s">
        <v>56</v>
      </c>
      <c r="B60" s="40"/>
      <c r="C60" s="40"/>
      <c r="D60" s="4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2"/>
      <c r="R61" s="2"/>
      <c r="S61" s="2"/>
    </row>
    <row r="62" spans="1:19" ht="18.75" x14ac:dyDescent="0.3">
      <c r="A62" s="41" t="s">
        <v>99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17"/>
      <c r="Q62" s="2"/>
      <c r="R62" s="2"/>
      <c r="S62" s="2"/>
    </row>
    <row r="63" spans="1:19" ht="18.75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18"/>
      <c r="Q63" s="2"/>
      <c r="R63" s="2"/>
      <c r="S63" s="2"/>
    </row>
    <row r="64" spans="1:19" ht="18.75" x14ac:dyDescent="0.3">
      <c r="A64" s="38" t="s">
        <v>59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2"/>
      <c r="R64" s="2"/>
      <c r="S64" s="2"/>
    </row>
    <row r="65" spans="1:19" ht="18.75" x14ac:dyDescent="0.3">
      <c r="A65" s="41" t="s">
        <v>60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17"/>
      <c r="Q65" s="2"/>
      <c r="R65" s="2"/>
      <c r="S65" s="2"/>
    </row>
    <row r="66" spans="1:19" ht="18.75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17"/>
      <c r="Q66" s="2"/>
      <c r="R66" s="2"/>
      <c r="S66" s="2"/>
    </row>
    <row r="67" spans="1:19" ht="18.75" x14ac:dyDescent="0.3">
      <c r="A67" s="41" t="s">
        <v>61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17"/>
      <c r="Q67" s="2"/>
      <c r="R67" s="2"/>
      <c r="S67" s="2"/>
    </row>
    <row r="68" spans="1:19" ht="18.75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17"/>
      <c r="Q68" s="2"/>
      <c r="R68" s="2"/>
      <c r="S68" s="2"/>
    </row>
    <row r="69" spans="1:19" ht="33" customHeight="1" x14ac:dyDescent="0.3">
      <c r="A69" s="83" t="s">
        <v>100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2"/>
      <c r="R69" s="2"/>
      <c r="S69" s="2"/>
    </row>
    <row r="70" spans="1:19" ht="18.75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"/>
      <c r="R70" s="1"/>
      <c r="S70" s="1"/>
    </row>
    <row r="71" spans="1:19" ht="18.75" x14ac:dyDescent="0.3">
      <c r="A71" s="83"/>
      <c r="B71" s="83"/>
      <c r="C71" s="83"/>
      <c r="D71" s="83"/>
      <c r="E71" s="83"/>
      <c r="F71" s="15"/>
      <c r="G71" s="15"/>
      <c r="H71" s="16"/>
      <c r="I71" s="16"/>
      <c r="J71" s="16"/>
      <c r="K71" s="81" t="s">
        <v>86</v>
      </c>
      <c r="L71" s="81"/>
      <c r="M71" s="81"/>
      <c r="N71" s="81"/>
      <c r="O71" s="16"/>
      <c r="P71" s="16"/>
      <c r="Q71" s="1"/>
      <c r="R71" s="1"/>
      <c r="S71" s="1"/>
    </row>
    <row r="72" spans="1:19" ht="18.75" x14ac:dyDescent="0.3">
      <c r="A72" s="15"/>
      <c r="B72" s="15"/>
      <c r="C72" s="15"/>
      <c r="D72" s="78"/>
      <c r="E72" s="78"/>
      <c r="F72" s="78"/>
      <c r="G72" s="78"/>
      <c r="H72" s="16"/>
      <c r="I72" s="16"/>
      <c r="J72" s="16"/>
      <c r="K72" s="15"/>
      <c r="L72" s="15"/>
      <c r="M72" s="15"/>
      <c r="N72" s="15"/>
      <c r="O72" s="16"/>
      <c r="P72" s="16"/>
      <c r="Q72" s="1"/>
      <c r="R72" s="1"/>
      <c r="S72" s="1"/>
    </row>
    <row r="73" spans="1:19" ht="18.75" x14ac:dyDescent="0.3">
      <c r="A73" s="15"/>
      <c r="B73" s="15"/>
      <c r="C73" s="15"/>
      <c r="D73" s="15"/>
      <c r="E73" s="15"/>
      <c r="F73" s="15"/>
      <c r="G73" s="15"/>
      <c r="H73" s="16"/>
      <c r="I73" s="16"/>
      <c r="J73" s="16"/>
      <c r="K73" s="81" t="s">
        <v>85</v>
      </c>
      <c r="L73" s="81"/>
      <c r="M73" s="81"/>
      <c r="N73" s="81"/>
      <c r="O73" s="16"/>
      <c r="P73" s="16"/>
      <c r="Q73" s="1"/>
      <c r="R73" s="1"/>
      <c r="S73" s="1"/>
    </row>
    <row r="74" spans="1:19" ht="18.75" x14ac:dyDescent="0.3">
      <c r="A74" s="2"/>
      <c r="B74" s="2"/>
      <c r="C74" s="2"/>
      <c r="D74" s="61"/>
      <c r="E74" s="61"/>
      <c r="F74" s="61"/>
      <c r="G74" s="61"/>
      <c r="H74" s="1"/>
      <c r="I74" s="1"/>
      <c r="J74" s="1"/>
      <c r="K74" s="61" t="s">
        <v>57</v>
      </c>
      <c r="L74" s="61"/>
      <c r="M74" s="61"/>
      <c r="N74" s="61"/>
      <c r="O74" s="1"/>
      <c r="P74" s="1"/>
      <c r="Q74" s="1"/>
      <c r="R74" s="1"/>
      <c r="S74" s="1"/>
    </row>
    <row r="75" spans="1:19" ht="17.25" x14ac:dyDescent="0.3">
      <c r="A75" s="15"/>
      <c r="B75" s="15"/>
      <c r="C75" s="15"/>
      <c r="D75" s="78"/>
      <c r="E75" s="78"/>
      <c r="F75" s="78"/>
      <c r="G75" s="78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7.25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85" spans="1:16" ht="16.5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 ht="16.5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1:16" ht="16.5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1:16" ht="16.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1:16" ht="16.5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ht="16.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1:16" ht="16.5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ht="16.5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ht="16.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1:16" ht="16.5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103" spans="6:22" ht="16.5" x14ac:dyDescent="0.25"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6:22" ht="16.5" x14ac:dyDescent="0.25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6:22" ht="16.5" x14ac:dyDescent="0.25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6:22" ht="16.5" x14ac:dyDescent="0.25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6:22" ht="16.5" x14ac:dyDescent="0.25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6:22" ht="16.5" x14ac:dyDescent="0.25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6:22" ht="16.5" x14ac:dyDescent="0.25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6:22" ht="16.5" x14ac:dyDescent="0.25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6:22" ht="16.5" x14ac:dyDescent="0.25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6:22" ht="16.5" x14ac:dyDescent="0.25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</sheetData>
  <mergeCells count="122"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Lebek Aranka</cp:lastModifiedBy>
  <cp:lastPrinted>2017-11-28T06:32:19Z</cp:lastPrinted>
  <dcterms:created xsi:type="dcterms:W3CDTF">2017-04-10T08:59:40Z</dcterms:created>
  <dcterms:modified xsi:type="dcterms:W3CDTF">2019-11-27T15:25:53Z</dcterms:modified>
</cp:coreProperties>
</file>